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435" windowHeight="10680" activeTab="0"/>
  </bookViews>
  <sheets>
    <sheet name="вариант 1" sheetId="1" r:id="rId1"/>
    <sheet name="расчет гр 7" sheetId="2" r:id="rId2"/>
  </sheets>
  <definedNames>
    <definedName name="_ftn1" localSheetId="0">'вариант 1'!$B$11</definedName>
    <definedName name="_ftnref1" localSheetId="0">'вариант 1'!$F$6</definedName>
    <definedName name="_xlnm.Print_Area" localSheetId="0">'вариант 1'!$A$1:$J$19</definedName>
    <definedName name="_xlnm.Print_Area" localSheetId="1">'расчет гр 7'!$A$1:$G$14</definedName>
  </definedNames>
  <calcPr fullCalcOnLoad="1"/>
</workbook>
</file>

<file path=xl/sharedStrings.xml><?xml version="1.0" encoding="utf-8"?>
<sst xmlns="http://schemas.openxmlformats.org/spreadsheetml/2006/main" count="50" uniqueCount="48">
  <si>
    <t>из федераль-ного бюджета</t>
  </si>
  <si>
    <t>№ п\п</t>
  </si>
  <si>
    <t>Информация и связь</t>
  </si>
  <si>
    <t>ИТОГО:</t>
  </si>
  <si>
    <t>Всего, тыс.руб. (графа 3 + графа4)</t>
  </si>
  <si>
    <t>Примечания*</t>
  </si>
  <si>
    <t xml:space="preserve">Индивидуальное консультирование семей, имеющих  детей-инвалидов, специалистами в рамках удаленного сопровождения </t>
  </si>
  <si>
    <t>Приобретение комп.техники для инвалидов, получающих проф.образование дистанционно</t>
  </si>
  <si>
    <t>Приобретение права на использование программы для ЭВМ «Программы точной оценки уровня развития детей KID&lt;R&gt;/RCDI-2000»</t>
  </si>
  <si>
    <t>Издание и тиражирование методических пособий по социальной реабилитации инвалидов</t>
  </si>
  <si>
    <t>Изготовление и размещение соц.видеоролика</t>
  </si>
  <si>
    <t>Красдоступ.рф</t>
  </si>
  <si>
    <t xml:space="preserve">Субсидия КРОООИ "Всероссийское общество глухих" на оплату услуг сурдопереводчиков
</t>
  </si>
  <si>
    <t>Приобретение компьютерной техники и оргтехники для органов социальной защиты населения (пп "Повышение качества и доступности соц.услуг", № 3.3)</t>
  </si>
  <si>
    <t xml:space="preserve"> Приобретение программного обеспечения для учета социальных услуг  (пп "Повышение качества и доступности соц.услуг", № 3.5)</t>
  </si>
  <si>
    <t>приобрет. смартфонов для слепых (ТСР)</t>
  </si>
  <si>
    <t>Приобретение спец.транспортных средств, спорт.инвентаря и оборудования, экипировки для занятий физ.культурой и спортом лиц с ОВЗ</t>
  </si>
  <si>
    <t xml:space="preserve">субсидия ООО "Паралимпийсий комитет" на развитие паралимпийских видов спорта (ежегодно 3 мероприятия) </t>
  </si>
  <si>
    <t xml:space="preserve">Спорт                                                                                      госпрограмма края "Развитие физической культуры и спорта"
</t>
  </si>
  <si>
    <t>Мероприятия в сфере обеспечения доступности (укрепление мат-тех базыучреждений по адаптив.физкультуре и спорту</t>
  </si>
  <si>
    <t>Проведение специальных игр  «Краевой фестиваль адаптивного спорта» (пп. "Доступая среда")</t>
  </si>
  <si>
    <t>Всего</t>
  </si>
  <si>
    <t>Наименование направления реабилитации или абилитации</t>
  </si>
  <si>
    <t>Объем финансирования мероприятий  региональной программы
тыс. руб.</t>
  </si>
  <si>
    <t>Объем финансирования мероприятий региональной программы (построчное значение графы 5/ итого графы 5 Х 100)</t>
  </si>
  <si>
    <t>Объем финансового обеспечения на реализацию мероприятий в других программах Красноярского края (государственных программах), тыс.руб.</t>
  </si>
  <si>
    <t>Объем финансового обеспечения по всем направлениям реабилитации и абилитации с учетом всех источников, тыс.руб. (графа 5 + графа 7)</t>
  </si>
  <si>
    <t>Объем финансового обеспечения по направлению реабилитации или абилитации с учетом всех источников, процент, (построчное значение графы 8/ итого графы 8 х 100)</t>
  </si>
  <si>
    <t>из консолиди - рованного бюджета Красноярс-кого края</t>
  </si>
  <si>
    <t>Приложение к финансово-экономическому обоснованию</t>
  </si>
  <si>
    <t>И.Л. Пастухова</t>
  </si>
  <si>
    <t>Социальная защита</t>
  </si>
  <si>
    <t>Занятость</t>
  </si>
  <si>
    <t>Образование</t>
  </si>
  <si>
    <t>Здравоохранение</t>
  </si>
  <si>
    <t>Физическая культура и спорт</t>
  </si>
  <si>
    <t xml:space="preserve">Культура </t>
  </si>
  <si>
    <t>Ранняя помощь</t>
  </si>
  <si>
    <t>Сопровождаемое проживание инвалидов</t>
  </si>
  <si>
    <t xml:space="preserve">Графа 7: подпрограмма "Доступная среда" государственной программы Красноярского края "Развитие системы социальной поддержки граждан" (утверждена постановлением Правительства Краснояского края от 30.09.2013 № 507-п), мероприятие № 3.2 - приобретение учебного, диагностического, реабилитационного оборудования, компьютерного оборудования с программным обеспечением для осуществления коррекционно-развивающего процесса, пособий, мебели, инструментария для организации деятельности центров психолого-педагогического, медицинского и социального сопровождения с целью оказания ранней помощи детям, мероприяти № 3.5 - Приобретение права на условиях простой (неисключительной) лицензии на использование программы для ЭВМ "Программы точной оценки уровня развития детей KID&lt;R&gt;/RCDI-2000", мероприятие № 6.5 - Индивидуальное консультирование семей, имеющих детей-инвалидов, специалистами в рамках удаленного сопровождения
 </t>
  </si>
  <si>
    <t>Графа 7: подпрограмма "Активная политики занятости населения и социальная поддержка безработных граждан" государственной программы Красноярского края "Содействие занятости населения" (утверждена постановлением Правительства Красноярского края от 30.09.2013 № 502-п) мероприятие № 1.1.7 - содействие  трудоустройству незанятых инвалидов на оборудованные (оснащенные) для них рабочие места; мероприятие № 1.1.8 - адаптация на рынке труда</t>
  </si>
  <si>
    <t>Графа 7: 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
 государственной программы Красноярского края "Развитие здравоохранения" (утверждена постановлением Правительства красноярского края от 30.09.2013 № 516-п) мероприятия №№ 4.7 и 4.8 - специализированная, в том числе высокотехнологичная, медицинская помощь, медицинское обследование, высокотехнологичная нейрореабилитация граждан сверх Территориальной программы государственных гарантий бесплатного оказания гражданам Российской Федерации медицинской помощи в Красноярском крае и компенсация стоимости проезда к их получению</t>
  </si>
  <si>
    <t xml:space="preserve">
</t>
  </si>
  <si>
    <t xml:space="preserve">Графа 7: подпрограмма "Повышение качества жизни отдельных категорий граждан, степени их социальной защищенности" государственной программы Красноярского края "Развитие системы социальной поддержки граждан" (утверждена постановлением Правительства Краснояского края от 30.09.2013 № 507-п), мероприятие №  1.48 -  организация и проведение мероприятий для инвалидов, детей-инвалидов, направленных на социокультурную реабилитацию, мероприятий в рамках декады инвалидов 
</t>
  </si>
  <si>
    <t xml:space="preserve">Графа 7: подпрограмма "Доступная среда" государственной программы Красноярского края "Развитие системы социальной поддержки граждан" (утверждена постановлением Правительства Краснояского края от 30.09.2013 № 507-п), мероприятие № 6.6 - приобретение компьютерной техники для инвалидов, получающих профессиональное образование с использованием дистанционных технологий; мероприятие № 6.9 - оказание адресной единовременной материальной помощи на приобретение слухового аппарата для ребенка-инвалида родителям (законным представителям) детей-инвалидов; подпрограмма "Повышение качества и доступности социальных услуг" государственной программы Красноярского края "Развитие системы социальной поддержки граждан" (утверждена постановлением Правительства Краснояского края от 30.09.2013 № 507-п), мероприятие № 2.5 - субсидия Красноярскому региональному отделению Общероссийской общественной организации инвалидов "Всероссийское общество глухих" на оплату услуг сурдопереводчиков
</t>
  </si>
  <si>
    <r>
      <t>Графа 7: подпрограмма "Развитие спорта высших достижений" государственной программы "Развитие физической культуры и спорта"</t>
    </r>
    <r>
      <rPr>
        <sz val="16"/>
        <color indexed="10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(утверждена постановлением Правительства Краснояского края от 30.09.2013 № 518-п), </t>
    </r>
    <r>
      <rPr>
        <sz val="16"/>
        <rFont val="Times New Roman"/>
        <family val="1"/>
      </rPr>
      <t xml:space="preserve">мероприятие № 2.12 - 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- приобретение инвентаря, оборудования, экипировки, транспортных средств, компьютерной техники и оргтехники, а также специализированного оборудования, инвентаря и технических средств с целью укрепления материально-технической базы учреждений спортивной направленности по адаптивной физической культуре и спорту; подпрограмма "Доступная среда" государственной программы Красноярского края "Развитие системы социальной поддержки граждан" (утверждена постановлением Правительства Краснояского края от 30.09.2013 № 507-п),  мероприятие 5.2 - проведение специальных игр для инвалидов и лиц с ограниченными возможностями здоровья "Краевой фестиваль адаптивного спорта" </t>
    </r>
  </si>
  <si>
    <t>Министр социальной политики Красноярского края</t>
  </si>
  <si>
    <t>Сведения о планируемом распределении бюджетных ассигнований подпрограммы "Формирование и совершенствование системы комплексной реабилитации и абилитации инвалидов, в том числе детей-инвалидов" в 2021 году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</si>
</sst>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 ;\-#,##0.0\ "/>
    <numFmt numFmtId="179" formatCode="0.0"/>
    <numFmt numFmtId="180" formatCode="0.0%"/>
    <numFmt numFmtId="181" formatCode="#,##0.00_ ;\-#,##0.00\ "/>
    <numFmt numFmtId="182" formatCode="#,##0.000_ ;\-#,##0.000\ "/>
    <numFmt numFmtId="183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Calibri"/>
      <family val="2"/>
    </font>
    <font>
      <sz val="18"/>
      <name val="Times New Roman"/>
      <family val="1"/>
    </font>
    <font>
      <sz val="16"/>
      <color indexed="10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173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horizontal="center" vertical="center" wrapText="1" shrinkToFit="1"/>
    </xf>
    <xf numFmtId="9" fontId="4" fillId="0" borderId="0" xfId="0" applyNumberFormat="1" applyFont="1" applyFill="1" applyBorder="1" applyAlignment="1">
      <alignment horizontal="center" vertical="center" wrapText="1" shrinkToFit="1"/>
    </xf>
    <xf numFmtId="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0" fillId="32" borderId="0" xfId="0" applyFill="1" applyAlignment="1">
      <alignment/>
    </xf>
    <xf numFmtId="4" fontId="0" fillId="32" borderId="0" xfId="0" applyNumberFormat="1" applyFill="1" applyAlignment="1">
      <alignment horizontal="right"/>
    </xf>
    <xf numFmtId="173" fontId="0" fillId="32" borderId="0" xfId="0" applyNumberFormat="1" applyFill="1" applyAlignment="1">
      <alignment wrapText="1"/>
    </xf>
    <xf numFmtId="0" fontId="0" fillId="0" borderId="0" xfId="0" applyFill="1" applyAlignment="1">
      <alignment horizontal="left"/>
    </xf>
    <xf numFmtId="0" fontId="8" fillId="32" borderId="0" xfId="0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32" borderId="0" xfId="0" applyFont="1" applyFill="1" applyBorder="1" applyAlignment="1">
      <alignment vertical="top" wrapText="1"/>
    </xf>
    <xf numFmtId="173" fontId="10" fillId="32" borderId="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right" vertical="center" wrapText="1"/>
    </xf>
    <xf numFmtId="9" fontId="8" fillId="0" borderId="0" xfId="0" applyNumberFormat="1" applyFont="1" applyFill="1" applyBorder="1" applyAlignment="1">
      <alignment horizontal="left" vertical="center" wrapText="1"/>
    </xf>
    <xf numFmtId="179" fontId="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9" fontId="11" fillId="0" borderId="10" xfId="0" applyNumberFormat="1" applyFont="1" applyFill="1" applyBorder="1" applyAlignment="1">
      <alignment vertical="center" wrapText="1" shrinkToFit="1"/>
    </xf>
    <xf numFmtId="181" fontId="14" fillId="0" borderId="0" xfId="0" applyNumberFormat="1" applyFont="1" applyFill="1" applyBorder="1" applyAlignment="1">
      <alignment vertical="top"/>
    </xf>
    <xf numFmtId="179" fontId="5" fillId="0" borderId="0" xfId="0" applyNumberFormat="1" applyFont="1" applyFill="1" applyBorder="1" applyAlignment="1">
      <alignment/>
    </xf>
    <xf numFmtId="179" fontId="5" fillId="32" borderId="0" xfId="0" applyNumberFormat="1" applyFont="1" applyFill="1" applyBorder="1" applyAlignment="1">
      <alignment vertical="top" wrapText="1"/>
    </xf>
    <xf numFmtId="179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79" fontId="5" fillId="0" borderId="10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8" fillId="0" borderId="0" xfId="0" applyFont="1" applyAlignment="1">
      <alignment vertical="center"/>
    </xf>
    <xf numFmtId="181" fontId="10" fillId="32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right"/>
    </xf>
    <xf numFmtId="179" fontId="11" fillId="0" borderId="10" xfId="0" applyNumberFormat="1" applyFont="1" applyFill="1" applyBorder="1" applyAlignment="1">
      <alignment vertical="center" wrapText="1" shrinkToFit="1"/>
    </xf>
    <xf numFmtId="179" fontId="11" fillId="0" borderId="10" xfId="0" applyNumberFormat="1" applyFont="1" applyFill="1" applyBorder="1" applyAlignment="1">
      <alignment vertical="center"/>
    </xf>
    <xf numFmtId="179" fontId="0" fillId="0" borderId="0" xfId="0" applyNumberForma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12" fillId="0" borderId="10" xfId="0" applyFont="1" applyFill="1" applyBorder="1" applyAlignment="1">
      <alignment vertical="center" wrapText="1" shrinkToFit="1"/>
    </xf>
    <xf numFmtId="0" fontId="11" fillId="0" borderId="10" xfId="0" applyFont="1" applyFill="1" applyBorder="1" applyAlignment="1">
      <alignment vertical="center" wrapText="1"/>
    </xf>
    <xf numFmtId="9" fontId="13" fillId="0" borderId="10" xfId="0" applyNumberFormat="1" applyFont="1" applyFill="1" applyBorder="1" applyAlignment="1">
      <alignment vertical="center" wrapText="1" shrinkToFit="1"/>
    </xf>
    <xf numFmtId="9" fontId="13" fillId="0" borderId="10" xfId="0" applyNumberFormat="1" applyFont="1" applyFill="1" applyBorder="1" applyAlignment="1">
      <alignment vertical="top" wrapText="1" shrinkToFit="1"/>
    </xf>
    <xf numFmtId="9" fontId="13" fillId="32" borderId="10" xfId="0" applyNumberFormat="1" applyFont="1" applyFill="1" applyBorder="1" applyAlignment="1">
      <alignment vertical="top" wrapText="1" shrinkToFit="1"/>
    </xf>
    <xf numFmtId="9" fontId="13" fillId="0" borderId="10" xfId="0" applyNumberFormat="1" applyFont="1" applyFill="1" applyBorder="1" applyAlignment="1">
      <alignment vertical="top" wrapText="1"/>
    </xf>
    <xf numFmtId="9" fontId="13" fillId="32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 shrinkToFit="1"/>
    </xf>
    <xf numFmtId="0" fontId="12" fillId="0" borderId="10" xfId="0" applyFont="1" applyFill="1" applyBorder="1" applyAlignment="1">
      <alignment vertical="top" wrapText="1"/>
    </xf>
    <xf numFmtId="183" fontId="13" fillId="0" borderId="10" xfId="0" applyNumberFormat="1" applyFont="1" applyFill="1" applyBorder="1" applyAlignment="1">
      <alignment vertical="top" wrapText="1" shrinkToFit="1"/>
    </xf>
    <xf numFmtId="183" fontId="12" fillId="0" borderId="10" xfId="0" applyNumberFormat="1" applyFont="1" applyFill="1" applyBorder="1" applyAlignment="1">
      <alignment vertical="top" wrapText="1" shrinkToFit="1"/>
    </xf>
    <xf numFmtId="0" fontId="12" fillId="32" borderId="10" xfId="0" applyFont="1" applyFill="1" applyBorder="1" applyAlignment="1">
      <alignment vertical="top" wrapText="1" shrinkToFit="1"/>
    </xf>
    <xf numFmtId="0" fontId="12" fillId="32" borderId="10" xfId="0" applyFont="1" applyFill="1" applyBorder="1" applyAlignment="1">
      <alignment vertical="top" wrapText="1"/>
    </xf>
    <xf numFmtId="183" fontId="12" fillId="0" borderId="10" xfId="0" applyNumberFormat="1" applyFont="1" applyFill="1" applyBorder="1" applyAlignment="1">
      <alignment vertical="top"/>
    </xf>
    <xf numFmtId="183" fontId="13" fillId="0" borderId="10" xfId="0" applyNumberFormat="1" applyFont="1" applyBorder="1" applyAlignment="1">
      <alignment vertical="top" wrapText="1" shrinkToFit="1"/>
    </xf>
    <xf numFmtId="0" fontId="6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left" wrapText="1"/>
    </xf>
    <xf numFmtId="0" fontId="18" fillId="32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181" fontId="16" fillId="0" borderId="0" xfId="0" applyNumberFormat="1" applyFont="1" applyFill="1" applyBorder="1" applyAlignment="1">
      <alignment horizontal="left" wrapText="1"/>
    </xf>
    <xf numFmtId="181" fontId="16" fillId="0" borderId="0" xfId="0" applyNumberFormat="1" applyFont="1" applyFill="1" applyBorder="1" applyAlignment="1">
      <alignment horizontal="right" wrapText="1" shrinkToFit="1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/>
    </xf>
    <xf numFmtId="0" fontId="38" fillId="0" borderId="10" xfId="0" applyFont="1" applyFill="1" applyBorder="1" applyAlignment="1">
      <alignment horizontal="center" vertical="top" wrapText="1" shrinkToFit="1"/>
    </xf>
    <xf numFmtId="0" fontId="38" fillId="0" borderId="12" xfId="0" applyFont="1" applyFill="1" applyBorder="1" applyAlignment="1">
      <alignment horizontal="center" vertical="top" wrapText="1" shrinkToFit="1"/>
    </xf>
    <xf numFmtId="0" fontId="38" fillId="0" borderId="10" xfId="0" applyFont="1" applyFill="1" applyBorder="1" applyAlignment="1">
      <alignment horizontal="center" vertical="top" wrapText="1" shrinkToFit="1"/>
    </xf>
    <xf numFmtId="0" fontId="38" fillId="0" borderId="13" xfId="0" applyFont="1" applyFill="1" applyBorder="1" applyAlignment="1">
      <alignment horizontal="center" vertical="top" wrapText="1" shrinkToFit="1"/>
    </xf>
    <xf numFmtId="0" fontId="38" fillId="0" borderId="10" xfId="0" applyFont="1" applyFill="1" applyBorder="1" applyAlignment="1">
      <alignment horizontal="center" vertical="center"/>
    </xf>
    <xf numFmtId="9" fontId="39" fillId="0" borderId="10" xfId="0" applyNumberFormat="1" applyFont="1" applyFill="1" applyBorder="1" applyAlignment="1">
      <alignment vertical="center" wrapText="1" shrinkToFit="1"/>
    </xf>
    <xf numFmtId="181" fontId="14" fillId="0" borderId="0" xfId="0" applyNumberFormat="1" applyFont="1" applyFill="1" applyBorder="1" applyAlignment="1">
      <alignment horizontal="left" vertical="center" wrapText="1"/>
    </xf>
    <xf numFmtId="181" fontId="14" fillId="0" borderId="0" xfId="0" applyNumberFormat="1" applyFont="1" applyFill="1" applyBorder="1" applyAlignment="1">
      <alignment horizontal="right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="70" zoomScaleSheetLayoutView="70" zoomScalePageLayoutView="80" workbookViewId="0" topLeftCell="A16">
      <selection activeCell="G6" sqref="G6:G7"/>
    </sheetView>
  </sheetViews>
  <sheetFormatPr defaultColWidth="9.140625" defaultRowHeight="15"/>
  <cols>
    <col min="1" max="1" width="5.140625" style="2" customWidth="1"/>
    <col min="2" max="2" width="23.57421875" style="2" customWidth="1"/>
    <col min="3" max="3" width="15.8515625" style="2" customWidth="1"/>
    <col min="4" max="4" width="15.421875" style="2" customWidth="1"/>
    <col min="5" max="5" width="15.140625" style="2" customWidth="1"/>
    <col min="6" max="6" width="24.28125" style="2" customWidth="1"/>
    <col min="7" max="7" width="25.7109375" style="2" customWidth="1"/>
    <col min="8" max="8" width="25.140625" style="2" customWidth="1"/>
    <col min="9" max="9" width="23.8515625" style="2" customWidth="1"/>
    <col min="10" max="10" width="113.140625" style="2" customWidth="1"/>
    <col min="11" max="11" width="1.28515625" style="2" customWidth="1"/>
    <col min="12" max="12" width="0.9921875" style="2" customWidth="1"/>
    <col min="13" max="13" width="36.28125" style="2" customWidth="1"/>
    <col min="14" max="14" width="23.8515625" style="2" customWidth="1"/>
    <col min="15" max="16384" width="9.140625" style="2" customWidth="1"/>
  </cols>
  <sheetData>
    <row r="1" spans="5:11" ht="40.5" customHeight="1">
      <c r="E1" s="3"/>
      <c r="I1" s="42"/>
      <c r="J1" s="65" t="s">
        <v>29</v>
      </c>
      <c r="K1" s="4"/>
    </row>
    <row r="2" spans="4:11" ht="14.25" customHeight="1" hidden="1">
      <c r="D2" s="66"/>
      <c r="E2" s="66"/>
      <c r="F2" s="66"/>
      <c r="K2" s="4"/>
    </row>
    <row r="3" spans="4:11" s="16" customFormat="1" ht="9" customHeight="1">
      <c r="D3" s="2"/>
      <c r="K3" s="17"/>
    </row>
    <row r="4" spans="2:11" s="16" customFormat="1" ht="54.75" customHeight="1">
      <c r="B4" s="68" t="s">
        <v>47</v>
      </c>
      <c r="C4" s="68"/>
      <c r="D4" s="68"/>
      <c r="E4" s="68"/>
      <c r="F4" s="68"/>
      <c r="G4" s="68"/>
      <c r="H4" s="68"/>
      <c r="I4" s="68"/>
      <c r="J4" s="68"/>
      <c r="K4" s="17"/>
    </row>
    <row r="5" ht="12" customHeight="1">
      <c r="K5" s="4"/>
    </row>
    <row r="6" spans="1:11" ht="118.5" customHeight="1">
      <c r="A6" s="75" t="s">
        <v>1</v>
      </c>
      <c r="B6" s="75" t="s">
        <v>22</v>
      </c>
      <c r="C6" s="75" t="s">
        <v>23</v>
      </c>
      <c r="D6" s="75"/>
      <c r="E6" s="75"/>
      <c r="F6" s="75" t="s">
        <v>24</v>
      </c>
      <c r="G6" s="75" t="s">
        <v>25</v>
      </c>
      <c r="H6" s="75" t="s">
        <v>26</v>
      </c>
      <c r="I6" s="75" t="s">
        <v>27</v>
      </c>
      <c r="J6" s="76" t="s">
        <v>5</v>
      </c>
      <c r="K6" s="4"/>
    </row>
    <row r="7" spans="1:11" ht="137.25" customHeight="1">
      <c r="A7" s="75"/>
      <c r="B7" s="75"/>
      <c r="C7" s="77" t="s">
        <v>28</v>
      </c>
      <c r="D7" s="77" t="s">
        <v>0</v>
      </c>
      <c r="E7" s="77" t="s">
        <v>4</v>
      </c>
      <c r="F7" s="75"/>
      <c r="G7" s="75"/>
      <c r="H7" s="75"/>
      <c r="I7" s="75"/>
      <c r="J7" s="78"/>
      <c r="K7" s="1"/>
    </row>
    <row r="8" spans="1:11" ht="25.5" customHeight="1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79">
        <v>9</v>
      </c>
      <c r="J8" s="79">
        <v>10</v>
      </c>
      <c r="K8" s="1"/>
    </row>
    <row r="9" spans="1:11" ht="50.25" customHeight="1">
      <c r="A9" s="50">
        <v>1</v>
      </c>
      <c r="B9" s="51" t="s">
        <v>3</v>
      </c>
      <c r="C9" s="43">
        <f>C10+C11+C12+C13+C14+C15+C16+C17+C18</f>
        <v>14374.300000000003</v>
      </c>
      <c r="D9" s="43">
        <f>D10+D11+D12+D13+D14+D15+D16+D17+D18</f>
        <v>18870.399999999998</v>
      </c>
      <c r="E9" s="43">
        <f>E10+E11+E12+E13+E14+E15+E16+E17+E18</f>
        <v>33244.7</v>
      </c>
      <c r="F9" s="43"/>
      <c r="G9" s="44">
        <f>G10+G11+G12+G13+G14+G15+G16+G17+G18</f>
        <v>27535.2</v>
      </c>
      <c r="H9" s="44">
        <f>H10+H11+H12+H13+H14+H15+H16+H17+H18</f>
        <v>60779.9</v>
      </c>
      <c r="I9" s="30"/>
      <c r="J9" s="80"/>
      <c r="K9" s="5"/>
    </row>
    <row r="10" spans="1:13" ht="66.75" customHeight="1">
      <c r="A10" s="57">
        <f>A9+1</f>
        <v>2</v>
      </c>
      <c r="B10" s="58" t="s">
        <v>31</v>
      </c>
      <c r="C10" s="59">
        <v>3379.7</v>
      </c>
      <c r="D10" s="59">
        <v>2756.2</v>
      </c>
      <c r="E10" s="59">
        <f>C10+D10</f>
        <v>6135.9</v>
      </c>
      <c r="F10" s="59">
        <f>E10/E9*100</f>
        <v>18.456776568896696</v>
      </c>
      <c r="G10" s="59">
        <v>0</v>
      </c>
      <c r="H10" s="60">
        <f>E10+G10</f>
        <v>6135.9</v>
      </c>
      <c r="I10" s="59">
        <f>H10/H9*100</f>
        <v>10.095278208749932</v>
      </c>
      <c r="J10" s="52"/>
      <c r="K10" s="6"/>
      <c r="L10" s="7"/>
      <c r="M10" s="45"/>
    </row>
    <row r="11" spans="1:13" ht="139.5" customHeight="1">
      <c r="A11" s="57">
        <f>A10+1</f>
        <v>3</v>
      </c>
      <c r="B11" s="58" t="s">
        <v>32</v>
      </c>
      <c r="C11" s="59">
        <v>2068.7</v>
      </c>
      <c r="D11" s="59">
        <v>1090.2</v>
      </c>
      <c r="E11" s="59">
        <f>C11+D11</f>
        <v>3158.8999999999996</v>
      </c>
      <c r="F11" s="59">
        <f>E11/E9*100</f>
        <v>9.501965726867741</v>
      </c>
      <c r="G11" s="60">
        <v>3114.1</v>
      </c>
      <c r="H11" s="60">
        <f aca="true" t="shared" si="0" ref="H11:H18">E11+G11</f>
        <v>6273</v>
      </c>
      <c r="I11" s="59">
        <f>H11/H9*100</f>
        <v>10.320846200799934</v>
      </c>
      <c r="J11" s="53" t="s">
        <v>40</v>
      </c>
      <c r="K11" s="6"/>
      <c r="L11" s="6"/>
      <c r="M11" s="45"/>
    </row>
    <row r="12" spans="1:14" ht="63" customHeight="1">
      <c r="A12" s="57">
        <v>4</v>
      </c>
      <c r="B12" s="58" t="s">
        <v>33</v>
      </c>
      <c r="C12" s="59">
        <v>2516</v>
      </c>
      <c r="D12" s="59">
        <v>4511.4</v>
      </c>
      <c r="E12" s="59">
        <f>C12+D12</f>
        <v>7027.4</v>
      </c>
      <c r="F12" s="59">
        <f>E12/E9*100</f>
        <v>21.138407024277555</v>
      </c>
      <c r="G12" s="59">
        <v>0</v>
      </c>
      <c r="H12" s="60">
        <f t="shared" si="0"/>
        <v>7027.4</v>
      </c>
      <c r="I12" s="59">
        <f>H12/H9*100</f>
        <v>11.56204600534058</v>
      </c>
      <c r="J12" s="54"/>
      <c r="K12" s="6"/>
      <c r="L12" s="6"/>
      <c r="M12" s="45"/>
      <c r="N12" s="45"/>
    </row>
    <row r="13" spans="1:13" s="16" customFormat="1" ht="225" customHeight="1">
      <c r="A13" s="61">
        <v>5</v>
      </c>
      <c r="B13" s="62" t="s">
        <v>34</v>
      </c>
      <c r="C13" s="63">
        <v>0</v>
      </c>
      <c r="D13" s="60">
        <v>0</v>
      </c>
      <c r="E13" s="59">
        <f>SUM(C13:D13)</f>
        <v>0</v>
      </c>
      <c r="F13" s="59">
        <f>E13/E9*100</f>
        <v>0</v>
      </c>
      <c r="G13" s="63">
        <v>9581.6</v>
      </c>
      <c r="H13" s="60">
        <f t="shared" si="0"/>
        <v>9581.6</v>
      </c>
      <c r="I13" s="59">
        <f>H13/H9*100</f>
        <v>15.764422119812634</v>
      </c>
      <c r="J13" s="53" t="s">
        <v>41</v>
      </c>
      <c r="K13" s="18"/>
      <c r="M13" s="45"/>
    </row>
    <row r="14" spans="1:13" s="16" customFormat="1" ht="306" customHeight="1">
      <c r="A14" s="57">
        <v>6</v>
      </c>
      <c r="B14" s="58" t="s">
        <v>35</v>
      </c>
      <c r="C14" s="63">
        <v>525</v>
      </c>
      <c r="D14" s="60">
        <v>403.4</v>
      </c>
      <c r="E14" s="59">
        <f>SUM(C14:D14)</f>
        <v>928.4</v>
      </c>
      <c r="F14" s="59">
        <f>E14/E9*100</f>
        <v>2.7926255914476594</v>
      </c>
      <c r="G14" s="64">
        <v>6535.3</v>
      </c>
      <c r="H14" s="60">
        <f t="shared" si="0"/>
        <v>7463.7</v>
      </c>
      <c r="I14" s="59">
        <f>H14/H9*100</f>
        <v>12.279882000463967</v>
      </c>
      <c r="J14" s="55" t="s">
        <v>45</v>
      </c>
      <c r="M14" s="45"/>
    </row>
    <row r="15" spans="1:13" s="16" customFormat="1" ht="74.25" customHeight="1">
      <c r="A15" s="57">
        <v>7</v>
      </c>
      <c r="B15" s="58" t="s">
        <v>36</v>
      </c>
      <c r="C15" s="63">
        <v>3221.8</v>
      </c>
      <c r="D15" s="60">
        <v>5494.7</v>
      </c>
      <c r="E15" s="59">
        <f>SUM(C15:D15)</f>
        <v>8716.5</v>
      </c>
      <c r="F15" s="59">
        <f>E15/E9*100</f>
        <v>26.21921689773107</v>
      </c>
      <c r="G15" s="59">
        <v>0</v>
      </c>
      <c r="H15" s="60">
        <f t="shared" si="0"/>
        <v>8716.5</v>
      </c>
      <c r="I15" s="59">
        <f>H15/H9*100</f>
        <v>14.341089735257873</v>
      </c>
      <c r="J15" s="56"/>
      <c r="M15" s="45"/>
    </row>
    <row r="16" spans="1:13" s="16" customFormat="1" ht="279.75" customHeight="1">
      <c r="A16" s="57">
        <v>8</v>
      </c>
      <c r="B16" s="58" t="s">
        <v>2</v>
      </c>
      <c r="C16" s="63">
        <v>668.7</v>
      </c>
      <c r="D16" s="60">
        <v>1037.8</v>
      </c>
      <c r="E16" s="59">
        <f>C16+D16</f>
        <v>1706.5</v>
      </c>
      <c r="F16" s="59">
        <f>E16/E9*100</f>
        <v>5.133149043306152</v>
      </c>
      <c r="G16" s="59">
        <v>4968.4</v>
      </c>
      <c r="H16" s="60">
        <f t="shared" si="0"/>
        <v>6674.9</v>
      </c>
      <c r="I16" s="59">
        <f>H16/H9*100</f>
        <v>10.982084537815954</v>
      </c>
      <c r="J16" s="56" t="s">
        <v>44</v>
      </c>
      <c r="M16" s="45"/>
    </row>
    <row r="17" spans="1:13" s="16" customFormat="1" ht="258.75" customHeight="1">
      <c r="A17" s="57">
        <v>9</v>
      </c>
      <c r="B17" s="58" t="s">
        <v>37</v>
      </c>
      <c r="C17" s="63">
        <v>1072.7</v>
      </c>
      <c r="D17" s="60">
        <v>1923.3</v>
      </c>
      <c r="E17" s="59">
        <f>C17+D17</f>
        <v>2996</v>
      </c>
      <c r="F17" s="59">
        <f>E17/E9*100</f>
        <v>9.011962809109422</v>
      </c>
      <c r="G17" s="59">
        <v>3021</v>
      </c>
      <c r="H17" s="60">
        <f t="shared" si="0"/>
        <v>6017</v>
      </c>
      <c r="I17" s="59">
        <f>H17/H9*100</f>
        <v>9.899654326512547</v>
      </c>
      <c r="J17" s="56" t="s">
        <v>39</v>
      </c>
      <c r="M17" s="45"/>
    </row>
    <row r="18" spans="1:14" ht="147" customHeight="1">
      <c r="A18" s="57">
        <v>10</v>
      </c>
      <c r="B18" s="58" t="s">
        <v>38</v>
      </c>
      <c r="C18" s="63">
        <v>921.7</v>
      </c>
      <c r="D18" s="60">
        <v>1653.4</v>
      </c>
      <c r="E18" s="59">
        <f>C18+D18</f>
        <v>2575.1000000000004</v>
      </c>
      <c r="F18" s="59">
        <f>E18/E9*100</f>
        <v>7.745896338363711</v>
      </c>
      <c r="G18" s="59">
        <v>314.8</v>
      </c>
      <c r="H18" s="60">
        <f t="shared" si="0"/>
        <v>2889.9000000000005</v>
      </c>
      <c r="I18" s="59">
        <f>H18/H9*100</f>
        <v>4.75469686524657</v>
      </c>
      <c r="J18" s="55" t="s">
        <v>43</v>
      </c>
      <c r="K18" s="7"/>
      <c r="M18" s="48"/>
      <c r="N18" s="49" t="s">
        <v>42</v>
      </c>
    </row>
    <row r="19" spans="1:10" ht="102" customHeight="1">
      <c r="A19" s="81" t="s">
        <v>46</v>
      </c>
      <c r="B19" s="81"/>
      <c r="C19" s="81"/>
      <c r="D19" s="81"/>
      <c r="E19" s="81"/>
      <c r="F19" s="81"/>
      <c r="G19" s="81"/>
      <c r="H19" s="82" t="s">
        <v>30</v>
      </c>
      <c r="I19" s="82"/>
      <c r="J19" s="82"/>
    </row>
    <row r="20" spans="1:11" ht="89.25" customHeight="1">
      <c r="A20" s="70"/>
      <c r="B20" s="70"/>
      <c r="C20" s="70"/>
      <c r="D20" s="70"/>
      <c r="E20" s="31"/>
      <c r="F20" s="31"/>
      <c r="H20" s="71"/>
      <c r="I20" s="71"/>
      <c r="J20" s="71"/>
      <c r="K20" s="29"/>
    </row>
    <row r="21" spans="1:11" ht="21.75" customHeight="1">
      <c r="A21" s="8"/>
      <c r="B21" s="9"/>
      <c r="C21" s="21"/>
      <c r="D21" s="10"/>
      <c r="E21" s="11"/>
      <c r="F21" s="12"/>
      <c r="G21" s="10"/>
      <c r="H21" s="11"/>
      <c r="I21" s="13"/>
      <c r="J21" s="27"/>
      <c r="K21" s="6"/>
    </row>
    <row r="22" spans="1:11" ht="21.75" customHeight="1">
      <c r="A22" s="8"/>
      <c r="B22" s="9"/>
      <c r="C22" s="21"/>
      <c r="D22" s="10"/>
      <c r="E22" s="11"/>
      <c r="F22" s="12"/>
      <c r="G22" s="10"/>
      <c r="H22" s="11"/>
      <c r="I22" s="13"/>
      <c r="J22" s="27"/>
      <c r="K22" s="6"/>
    </row>
    <row r="23" spans="1:11" ht="21.75" customHeight="1">
      <c r="A23" s="8"/>
      <c r="B23" s="9"/>
      <c r="C23" s="21"/>
      <c r="D23" s="10"/>
      <c r="E23" s="11"/>
      <c r="F23" s="12"/>
      <c r="G23" s="10"/>
      <c r="H23" s="11"/>
      <c r="I23" s="13"/>
      <c r="J23" s="27"/>
      <c r="K23" s="6"/>
    </row>
    <row r="24" spans="1:10" ht="16.5" customHeight="1">
      <c r="A24" s="14"/>
      <c r="B24" s="14"/>
      <c r="C24" s="22"/>
      <c r="D24" s="14"/>
      <c r="E24" s="14"/>
      <c r="F24" s="14"/>
      <c r="G24" s="14"/>
      <c r="H24" s="14"/>
      <c r="I24" s="14"/>
      <c r="J24" s="14"/>
    </row>
    <row r="25" spans="1:10" ht="18.75" customHeight="1">
      <c r="A25" s="23"/>
      <c r="B25" s="23"/>
      <c r="C25" s="28"/>
      <c r="D25" s="23"/>
      <c r="E25" s="23"/>
      <c r="F25" s="23"/>
      <c r="G25" s="23"/>
      <c r="H25" s="23"/>
      <c r="I25" s="23"/>
      <c r="J25" s="23"/>
    </row>
    <row r="26" spans="1:10" ht="18.75" customHeight="1">
      <c r="A26" s="23"/>
      <c r="B26" s="23"/>
      <c r="C26" s="28"/>
      <c r="D26" s="23"/>
      <c r="E26" s="23"/>
      <c r="F26" s="23"/>
      <c r="G26" s="23"/>
      <c r="H26" s="23"/>
      <c r="I26" s="23"/>
      <c r="J26" s="23"/>
    </row>
    <row r="27" spans="1:10" ht="18.75" customHeight="1">
      <c r="A27" s="23"/>
      <c r="B27" s="23"/>
      <c r="C27" s="28"/>
      <c r="D27" s="23"/>
      <c r="E27" s="23"/>
      <c r="F27" s="23"/>
      <c r="G27" s="32"/>
      <c r="H27" s="23"/>
      <c r="I27" s="23"/>
      <c r="J27" s="23"/>
    </row>
    <row r="28" spans="1:10" ht="18.75" customHeight="1">
      <c r="A28" s="23"/>
      <c r="B28" s="23"/>
      <c r="C28" s="28"/>
      <c r="D28" s="23"/>
      <c r="E28" s="23"/>
      <c r="F28" s="23"/>
      <c r="G28" s="32"/>
      <c r="H28" s="23"/>
      <c r="I28" s="23"/>
      <c r="J28" s="23"/>
    </row>
    <row r="29" spans="1:10" ht="18.75" customHeight="1">
      <c r="A29" s="23"/>
      <c r="B29" s="23"/>
      <c r="C29" s="28"/>
      <c r="D29" s="23"/>
      <c r="E29" s="23"/>
      <c r="F29" s="23"/>
      <c r="G29" s="32"/>
      <c r="H29" s="23"/>
      <c r="I29" s="23"/>
      <c r="J29" s="23"/>
    </row>
    <row r="30" spans="1:10" ht="18.75" customHeight="1">
      <c r="A30" s="23"/>
      <c r="B30" s="23"/>
      <c r="C30" s="28"/>
      <c r="D30" s="23"/>
      <c r="E30" s="23"/>
      <c r="F30" s="23"/>
      <c r="G30" s="32"/>
      <c r="H30" s="23"/>
      <c r="I30" s="23"/>
      <c r="J30" s="23"/>
    </row>
    <row r="31" spans="1:10" ht="18.75" customHeight="1">
      <c r="A31" s="23"/>
      <c r="B31" s="23"/>
      <c r="C31" s="28"/>
      <c r="D31" s="23"/>
      <c r="E31" s="23"/>
      <c r="F31" s="23"/>
      <c r="G31" s="34"/>
      <c r="H31" s="23"/>
      <c r="I31" s="23"/>
      <c r="J31" s="23"/>
    </row>
    <row r="32" spans="1:10" ht="18.75" customHeight="1">
      <c r="A32" s="23"/>
      <c r="B32" s="23"/>
      <c r="C32" s="28"/>
      <c r="D32" s="23"/>
      <c r="E32" s="23"/>
      <c r="F32" s="23"/>
      <c r="G32" s="34"/>
      <c r="H32" s="23"/>
      <c r="I32" s="23"/>
      <c r="J32" s="23"/>
    </row>
    <row r="33" spans="1:10" ht="18.75" customHeight="1">
      <c r="A33" s="23"/>
      <c r="B33" s="23"/>
      <c r="C33" s="28"/>
      <c r="D33" s="23"/>
      <c r="E33" s="23"/>
      <c r="F33" s="23"/>
      <c r="G33" s="34"/>
      <c r="H33" s="23"/>
      <c r="I33" s="23"/>
      <c r="J33" s="23"/>
    </row>
    <row r="34" spans="1:10" ht="18.75" customHeight="1">
      <c r="A34" s="23"/>
      <c r="B34" s="23"/>
      <c r="C34" s="28"/>
      <c r="D34" s="23"/>
      <c r="E34" s="23"/>
      <c r="F34" s="23"/>
      <c r="G34" s="34"/>
      <c r="H34" s="23"/>
      <c r="I34" s="23"/>
      <c r="J34" s="23"/>
    </row>
    <row r="35" spans="1:10" s="16" customFormat="1" ht="18.75" customHeight="1">
      <c r="A35" s="24"/>
      <c r="B35" s="24"/>
      <c r="C35" s="25"/>
      <c r="D35" s="46"/>
      <c r="E35" s="24"/>
      <c r="F35" s="24"/>
      <c r="G35" s="33"/>
      <c r="H35" s="24"/>
      <c r="I35" s="24"/>
      <c r="J35" s="24"/>
    </row>
    <row r="36" spans="1:10" ht="78.7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</row>
    <row r="37" spans="2:13" ht="64.5" customHeight="1">
      <c r="B37" s="67"/>
      <c r="C37" s="67"/>
      <c r="D37" s="47"/>
      <c r="E37" s="20"/>
      <c r="F37" s="20"/>
      <c r="G37" s="20"/>
      <c r="H37" s="20"/>
      <c r="I37" s="20"/>
      <c r="J37" s="26"/>
      <c r="L37" s="15"/>
      <c r="M37" s="15"/>
    </row>
    <row r="38" ht="15">
      <c r="B38" s="4"/>
    </row>
    <row r="39" spans="2:6" ht="15.75">
      <c r="B39" s="4"/>
      <c r="C39" s="11"/>
      <c r="F39" s="5"/>
    </row>
    <row r="40" spans="2:6" ht="15">
      <c r="B40" s="4"/>
      <c r="F40" s="5"/>
    </row>
    <row r="41" spans="2:6" ht="15">
      <c r="B41" s="4"/>
      <c r="C41" s="6"/>
      <c r="F41" s="5"/>
    </row>
    <row r="42" spans="2:6" ht="15">
      <c r="B42" s="4"/>
      <c r="F42" s="5"/>
    </row>
    <row r="43" ht="15">
      <c r="B43" s="4"/>
    </row>
    <row r="44" ht="15">
      <c r="B44" s="4"/>
    </row>
    <row r="45" ht="15">
      <c r="B45" s="4"/>
    </row>
    <row r="46" spans="2:7" ht="15">
      <c r="B46" s="4"/>
      <c r="G46" s="19"/>
    </row>
    <row r="47" ht="15">
      <c r="B47" s="4"/>
    </row>
    <row r="48" ht="15">
      <c r="B48" s="4"/>
    </row>
    <row r="49" ht="15">
      <c r="B49" s="4"/>
    </row>
    <row r="50" ht="15">
      <c r="B50" s="4"/>
    </row>
    <row r="51" ht="15">
      <c r="B51" s="1"/>
    </row>
    <row r="52" ht="15">
      <c r="B52" s="5"/>
    </row>
  </sheetData>
  <sheetProtection/>
  <mergeCells count="16">
    <mergeCell ref="A6:A7"/>
    <mergeCell ref="I6:I7"/>
    <mergeCell ref="C6:E6"/>
    <mergeCell ref="A36:J36"/>
    <mergeCell ref="B6:B7"/>
    <mergeCell ref="A20:D20"/>
    <mergeCell ref="H20:J20"/>
    <mergeCell ref="H19:J19"/>
    <mergeCell ref="A19:G19"/>
    <mergeCell ref="D2:F2"/>
    <mergeCell ref="H6:H7"/>
    <mergeCell ref="F6:F7"/>
    <mergeCell ref="J6:J7"/>
    <mergeCell ref="G6:G7"/>
    <mergeCell ref="B37:C37"/>
    <mergeCell ref="B4:J4"/>
  </mergeCells>
  <printOptions horizontalCentered="1"/>
  <pageMargins left="0" right="0" top="0.15748031496062992" bottom="0" header="0.31496062992125984" footer="0.31496062992125984"/>
  <pageSetup fitToHeight="0" horizontalDpi="600" verticalDpi="600" orientation="landscape" paperSize="9" scale="50" r:id="rId1"/>
  <headerFooter alignWithMargins="0">
    <oddHeader>&amp;C&amp;P</oddHeader>
  </headerFooter>
  <rowBreaks count="1" manualBreakCount="1">
    <brk id="1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40.28125" style="0" customWidth="1"/>
    <col min="2" max="2" width="10.28125" style="0" customWidth="1"/>
    <col min="3" max="3" width="5.140625" style="0" customWidth="1"/>
    <col min="4" max="4" width="5.28125" style="0" customWidth="1"/>
    <col min="5" max="5" width="44.57421875" style="0" customWidth="1"/>
    <col min="6" max="6" width="11.57421875" style="0" customWidth="1"/>
  </cols>
  <sheetData>
    <row r="1" spans="1:6" ht="60" customHeight="1">
      <c r="A1" s="72" t="s">
        <v>2</v>
      </c>
      <c r="B1" s="72"/>
      <c r="C1" s="40"/>
      <c r="D1" s="40"/>
      <c r="E1" s="73" t="s">
        <v>18</v>
      </c>
      <c r="F1" s="74"/>
    </row>
    <row r="2" spans="1:6" ht="49.5" customHeight="1">
      <c r="A2" s="39" t="s">
        <v>12</v>
      </c>
      <c r="B2" s="36">
        <v>2374.4</v>
      </c>
      <c r="E2" s="39" t="s">
        <v>16</v>
      </c>
      <c r="F2" s="38">
        <v>993</v>
      </c>
    </row>
    <row r="3" spans="1:6" ht="51.75" customHeight="1">
      <c r="A3" s="39" t="s">
        <v>6</v>
      </c>
      <c r="B3" s="37">
        <v>50</v>
      </c>
      <c r="E3" s="39" t="s">
        <v>17</v>
      </c>
      <c r="F3" s="38">
        <v>900</v>
      </c>
    </row>
    <row r="4" spans="1:6" ht="48" customHeight="1">
      <c r="A4" s="39" t="s">
        <v>11</v>
      </c>
      <c r="B4" s="37">
        <v>300</v>
      </c>
      <c r="E4" s="39" t="s">
        <v>19</v>
      </c>
      <c r="F4" s="38">
        <v>1990</v>
      </c>
    </row>
    <row r="5" spans="1:6" ht="63" customHeight="1">
      <c r="A5" s="39" t="s">
        <v>8</v>
      </c>
      <c r="B5" s="37">
        <v>104</v>
      </c>
      <c r="E5" s="39" t="s">
        <v>20</v>
      </c>
      <c r="F5" s="38">
        <v>1740.4</v>
      </c>
    </row>
    <row r="6" spans="1:6" ht="46.5" customHeight="1">
      <c r="A6" s="39" t="s">
        <v>7</v>
      </c>
      <c r="B6" s="37">
        <v>1000</v>
      </c>
      <c r="E6" s="35" t="s">
        <v>21</v>
      </c>
      <c r="F6" s="34">
        <f>SUM(F2:F5)</f>
        <v>5623.4</v>
      </c>
    </row>
    <row r="7" spans="1:2" ht="47.25" customHeight="1">
      <c r="A7" s="39" t="s">
        <v>9</v>
      </c>
      <c r="B7" s="37">
        <v>100</v>
      </c>
    </row>
    <row r="8" spans="1:2" ht="30" customHeight="1">
      <c r="A8" s="39" t="s">
        <v>10</v>
      </c>
      <c r="B8" s="37">
        <v>100</v>
      </c>
    </row>
    <row r="9" spans="1:2" ht="61.5" customHeight="1">
      <c r="A9" s="39" t="s">
        <v>14</v>
      </c>
      <c r="B9" s="37">
        <v>700</v>
      </c>
    </row>
    <row r="10" spans="1:2" ht="63.75" customHeight="1">
      <c r="A10" s="39" t="s">
        <v>13</v>
      </c>
      <c r="B10" s="37">
        <v>421.6</v>
      </c>
    </row>
    <row r="11" spans="1:2" ht="23.25" customHeight="1">
      <c r="A11" s="39" t="s">
        <v>15</v>
      </c>
      <c r="B11" s="37">
        <v>252</v>
      </c>
    </row>
    <row r="12" spans="1:2" ht="15">
      <c r="A12" s="24" t="s">
        <v>21</v>
      </c>
      <c r="B12" s="41">
        <f>SUM(B2:B11)</f>
        <v>5402</v>
      </c>
    </row>
  </sheetData>
  <sheetProtection/>
  <mergeCells count="2">
    <mergeCell ref="A1:B1"/>
    <mergeCell ref="E1:F1"/>
  </mergeCells>
  <printOptions/>
  <pageMargins left="0.7" right="0.7" top="0.75" bottom="0.75" header="0.3" footer="0.3"/>
  <pageSetup fitToHeight="1" fitToWidth="1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salnikovaMA</dc:creator>
  <cp:keywords/>
  <dc:description/>
  <cp:lastModifiedBy>Марина Вад. Постоногова</cp:lastModifiedBy>
  <cp:lastPrinted>2020-04-27T08:31:54Z</cp:lastPrinted>
  <dcterms:created xsi:type="dcterms:W3CDTF">2013-12-10T08:51:49Z</dcterms:created>
  <dcterms:modified xsi:type="dcterms:W3CDTF">2020-04-27T08:31:57Z</dcterms:modified>
  <cp:category/>
  <cp:version/>
  <cp:contentType/>
  <cp:contentStatus/>
</cp:coreProperties>
</file>